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H40" i="1"/>
  <c r="H41" i="1"/>
  <c r="G40" i="1"/>
  <c r="F40" i="1"/>
  <c r="G37" i="1"/>
  <c r="H39" i="1"/>
  <c r="G42" i="1"/>
  <c r="H42" i="1" s="1"/>
  <c r="F42" i="1"/>
  <c r="H27" i="1"/>
  <c r="G26" i="1"/>
  <c r="F26" i="1"/>
  <c r="H82" i="1"/>
  <c r="G79" i="1"/>
  <c r="G78" i="1" s="1"/>
  <c r="F79" i="1"/>
  <c r="F78" i="1" s="1"/>
  <c r="F83" i="1"/>
  <c r="G89" i="1"/>
  <c r="F89" i="1"/>
  <c r="G83" i="1"/>
  <c r="H65" i="1"/>
  <c r="G64" i="1"/>
  <c r="F64" i="1"/>
  <c r="H63" i="1"/>
  <c r="G61" i="1"/>
  <c r="F61" i="1"/>
  <c r="H26" i="1" l="1"/>
  <c r="G77" i="1"/>
  <c r="F77" i="1"/>
  <c r="H64" i="1"/>
  <c r="H90" i="1"/>
  <c r="H92" i="1"/>
  <c r="G91" i="1"/>
  <c r="G88" i="1" s="1"/>
  <c r="F91" i="1"/>
  <c r="F88" i="1" s="1"/>
  <c r="H80" i="1"/>
  <c r="H81" i="1"/>
  <c r="H84" i="1"/>
  <c r="H85" i="1"/>
  <c r="H86" i="1"/>
  <c r="H75" i="1"/>
  <c r="G74" i="1"/>
  <c r="G73" i="1" s="1"/>
  <c r="G72" i="1" s="1"/>
  <c r="F74" i="1"/>
  <c r="F73" i="1" s="1"/>
  <c r="G46" i="1"/>
  <c r="F46" i="1"/>
  <c r="F45" i="1" s="1"/>
  <c r="H83" i="1" l="1"/>
  <c r="H91" i="1"/>
  <c r="H89" i="1"/>
  <c r="H79" i="1"/>
  <c r="H74" i="1"/>
  <c r="F72" i="1"/>
  <c r="H46" i="1"/>
  <c r="G45" i="1"/>
  <c r="H70" i="1"/>
  <c r="G69" i="1"/>
  <c r="G68" i="1" s="1"/>
  <c r="F69" i="1"/>
  <c r="F68" i="1" s="1"/>
  <c r="H68" i="1" s="1"/>
  <c r="H59" i="1"/>
  <c r="H62" i="1"/>
  <c r="H67" i="1"/>
  <c r="G66" i="1"/>
  <c r="G60" i="1" s="1"/>
  <c r="F66" i="1"/>
  <c r="F60" i="1" s="1"/>
  <c r="G58" i="1"/>
  <c r="F58" i="1"/>
  <c r="F57" i="1" s="1"/>
  <c r="H55" i="1"/>
  <c r="H53" i="1"/>
  <c r="G52" i="1"/>
  <c r="G51" i="1" s="1"/>
  <c r="F52" i="1"/>
  <c r="F51" i="1" s="1"/>
  <c r="F44" i="1"/>
  <c r="H49" i="1"/>
  <c r="H48" i="1"/>
  <c r="H47" i="1"/>
  <c r="G31" i="1"/>
  <c r="F31" i="1"/>
  <c r="G33" i="1"/>
  <c r="F33" i="1"/>
  <c r="G35" i="1"/>
  <c r="G25" i="1" s="1"/>
  <c r="F35" i="1"/>
  <c r="F25" i="1" s="1"/>
  <c r="H29" i="1"/>
  <c r="H30" i="1"/>
  <c r="H32" i="1"/>
  <c r="H34" i="1"/>
  <c r="H36" i="1"/>
  <c r="H38" i="1"/>
  <c r="H43" i="1"/>
  <c r="G28" i="1"/>
  <c r="F28" i="1"/>
  <c r="H51" i="1" l="1"/>
  <c r="H69" i="1"/>
  <c r="H78" i="1"/>
  <c r="H73" i="1"/>
  <c r="H54" i="1"/>
  <c r="H37" i="1"/>
  <c r="H58" i="1"/>
  <c r="H61" i="1"/>
  <c r="H66" i="1"/>
  <c r="G57" i="1"/>
  <c r="H52" i="1"/>
  <c r="H28" i="1"/>
  <c r="H31" i="1"/>
  <c r="H33" i="1"/>
  <c r="H35" i="1"/>
  <c r="G16" i="1"/>
  <c r="F16" i="1"/>
  <c r="G23" i="1"/>
  <c r="F23" i="1"/>
  <c r="F22" i="1" s="1"/>
  <c r="H24" i="1"/>
  <c r="H21" i="1"/>
  <c r="H20" i="1"/>
  <c r="H19" i="1"/>
  <c r="H18" i="1"/>
  <c r="H17" i="1"/>
  <c r="H14" i="1"/>
  <c r="H15" i="1"/>
  <c r="G13" i="1"/>
  <c r="F13" i="1"/>
  <c r="F12" i="1" s="1"/>
  <c r="H23" i="1" l="1"/>
  <c r="G22" i="1"/>
  <c r="G12" i="1" s="1"/>
  <c r="G87" i="1" l="1"/>
  <c r="F87" i="1"/>
  <c r="G76" i="1"/>
  <c r="F76" i="1"/>
  <c r="G71" i="1"/>
  <c r="F71" i="1"/>
  <c r="G56" i="1"/>
  <c r="F56" i="1"/>
  <c r="H13" i="1"/>
  <c r="H16" i="1"/>
  <c r="H22" i="1"/>
  <c r="H25" i="1"/>
  <c r="H45" i="1"/>
  <c r="H57" i="1"/>
  <c r="H60" i="1"/>
  <c r="H72" i="1"/>
  <c r="H77" i="1"/>
  <c r="H88" i="1"/>
  <c r="G44" i="1"/>
  <c r="G50" i="1"/>
  <c r="F50" i="1"/>
  <c r="G93" i="1" l="1"/>
  <c r="F93" i="1"/>
  <c r="H12" i="1"/>
  <c r="H87" i="1"/>
  <c r="H76" i="1"/>
  <c r="H71" i="1"/>
  <c r="H44" i="1"/>
  <c r="H56" i="1"/>
  <c r="H50" i="1"/>
  <c r="H93" i="1" l="1"/>
</calcChain>
</file>

<file path=xl/sharedStrings.xml><?xml version="1.0" encoding="utf-8"?>
<sst xmlns="http://schemas.openxmlformats.org/spreadsheetml/2006/main" count="213" uniqueCount="103">
  <si>
    <t>Наименование показателей</t>
  </si>
  <si>
    <t>План за год</t>
  </si>
  <si>
    <t>Исполнение за год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</si>
  <si>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</si>
  <si>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</si>
  <si>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</si>
  <si>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</si>
  <si>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</si>
  <si>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</si>
  <si>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</si>
  <si>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</si>
  <si>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</si>
  <si>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</si>
  <si>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</si>
  <si>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</si>
  <si>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Социальная политика</t>
  </si>
  <si>
    <t>Охрана семьи и детства</t>
  </si>
  <si>
    <t>Физическая культура и спорт</t>
  </si>
  <si>
    <t xml:space="preserve">Физическая культура </t>
  </si>
  <si>
    <t>Межбюджетные трансферты общего характера бюджетам субьектов Российской Федерации и муниципальных образований</t>
  </si>
  <si>
    <t>Прочие межбюджетные трансферты  общего характера</t>
  </si>
  <si>
    <t>Итого расходов</t>
  </si>
  <si>
    <t>к решению Совета Куяновского</t>
  </si>
  <si>
    <t xml:space="preserve"> сельского поселения</t>
  </si>
  <si>
    <t>Национальная оборона</t>
  </si>
  <si>
    <t>Мобилизационная и вневойсковая подготовка</t>
  </si>
  <si>
    <t xml:space="preserve"> Приложение №3</t>
  </si>
  <si>
    <t>Гл</t>
  </si>
  <si>
    <t>РзПр</t>
  </si>
  <si>
    <t>ЦСР</t>
  </si>
  <si>
    <t>ВР</t>
  </si>
  <si>
    <t>ВСЕГО</t>
  </si>
  <si>
    <t>0102</t>
  </si>
  <si>
    <t>0020300000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</si>
  <si>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</si>
  <si>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</si>
  <si>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</si>
  <si>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0020400000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</si>
  <si>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</si>
  <si>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</si>
  <si>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</si>
  <si>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0106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</si>
  <si>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</si>
  <si>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</si>
  <si>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5210600000</t>
  </si>
  <si>
    <t>0113</t>
  </si>
  <si>
    <t>Оценка недвижимости, признание прав и регулирование отношений по государственной и муниципальной собственности</t>
  </si>
  <si>
    <t>Уплата прочих налогов и сборов</t>
  </si>
  <si>
    <t>Взносы в Ассоциацию Совета  муниципальных образований Томской области</t>
  </si>
  <si>
    <t>Обновление автоматизированной информационной системы « По хозяйственная книга»</t>
  </si>
  <si>
    <t>Доведение до населения официальной информации</t>
  </si>
  <si>
    <t>Мероприятия в сфере культуры</t>
  </si>
  <si>
    <t>Расходы на штраф</t>
  </si>
  <si>
    <t>0900200000</t>
  </si>
  <si>
    <t>0920300010</t>
  </si>
  <si>
    <t>0920300020</t>
  </si>
  <si>
    <t>0920300040</t>
  </si>
  <si>
    <t>09203000010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</si>
  <si>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</si>
  <si>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</si>
  <si>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0203</t>
  </si>
  <si>
    <t>Дорожная деятельность в отношении
 автомобильных дорог местного значения, а также осуществление иных полномочий в области использования автомобильных дорог и осуществления  дорожной деятельности в соответствии с законодательством  Российской Федерации</t>
  </si>
  <si>
    <t>0409</t>
  </si>
  <si>
    <t>Капитальный ремонт и ремонт автомобильных  дорог общего пользования населенных пунктов</t>
  </si>
  <si>
    <t>Создание условий для управления многоквартирными  домами в муниципальных образованиях Томской области</t>
  </si>
  <si>
    <t>0501</t>
  </si>
  <si>
    <t>Капитальный ремонт объектов коммунального хозяйства</t>
  </si>
  <si>
    <t>0502</t>
  </si>
  <si>
    <t>Бюджетные инвестиции в объекты
капитального строительства государственной (муниципальной) собственности</t>
  </si>
  <si>
    <t>Другие мероприятия по благоустройству</t>
  </si>
  <si>
    <t>0503</t>
  </si>
  <si>
    <t>6000500030</t>
  </si>
  <si>
    <t>2128151180</t>
  </si>
  <si>
    <t>Осуществление первичного воинского учета  на территориях, где отсутствуют военные комиссариаты</t>
  </si>
  <si>
    <t>1004</t>
  </si>
  <si>
    <t>Осуществление отдельных полномочий
 по предоставлению жилых помещений детям- сиротам и детям, оставшимся без попечения родителей, лицам из их числа по договорам найма специализированных жилых помещений</t>
  </si>
  <si>
    <t>1228040820</t>
  </si>
  <si>
    <t>Ведомственная целевая программа «Создание благоприятных условий для увеличения охвата населения спортом и физической культурой»</t>
  </si>
  <si>
    <t>Обеспечение условий для развития физической культуры и массового спорта</t>
  </si>
  <si>
    <t>Взносы по обязательному социальному страхованию на оплату труда работников и иные выплаты работникам казенных учреждений</t>
  </si>
  <si>
    <t>1101</t>
  </si>
  <si>
    <t>Мероприятия в области здравоохранения, спорта и физической культуры, туризма</t>
  </si>
  <si>
    <t>51297S0310</t>
  </si>
  <si>
    <t>0810000000</t>
  </si>
  <si>
    <t>Межбюджетные трансферты на выдачу разрешения на строительство, на ввод объектов в эксплуатацию при осуществлении строительства, реконструкции объектов капитального строительства</t>
  </si>
  <si>
    <t>Межбюджетные трансферты на осуществление казначейского исполнения бюджета</t>
  </si>
  <si>
    <t>1403</t>
  </si>
  <si>
    <t>7952500140</t>
  </si>
  <si>
    <t>Закупка товаров, работ и услуг в целях капитального ремонта государственного (муниципального) имущества</t>
  </si>
  <si>
    <t>Строительство участка теплотрассы</t>
  </si>
  <si>
    <t>Проведение капитального ремонта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</si>
  <si>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Бюджетные инвестиции на приобретение объектов недвижимого имущества в государственную (муниципальную) собственность</t>
  </si>
  <si>
    <t>0816040310</t>
  </si>
  <si>
    <t>0700500000</t>
  </si>
  <si>
    <t>Резервные средства</t>
  </si>
  <si>
    <t>0920300050</t>
  </si>
  <si>
    <t>Содержание и обслуживание муниципального имущества</t>
  </si>
  <si>
    <t>0920300130</t>
  </si>
  <si>
    <t>0920300120</t>
  </si>
  <si>
    <t>Исполнение судебных актов по обращению  на средства местного бюджета</t>
  </si>
  <si>
    <t>Уплата иных платежей</t>
  </si>
  <si>
    <t>Отчет 
об исполнении расходов бюджета по ведомственной структуре расходов
бюджета Куяновского сельского поселения за 2018 год</t>
  </si>
  <si>
    <t>от 05.04.2019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</si>
</sst>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4" applyNumberFormat="0" applyAlignment="0" applyProtection="0"/>
    <xf numFmtId="0" fontId="13" fillId="20" borderId="5" applyNumberFormat="0" applyAlignment="0" applyProtection="0"/>
    <xf numFmtId="0" fontId="14" fillId="20" borderId="4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21" borderId="10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11" applyNumberForma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27" fillId="0" borderId="0" xfId="0" applyFont="1" applyAlignment="1">
      <alignment wrapText="1"/>
    </xf>
    <xf numFmtId="0" fontId="5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49" fontId="7" fillId="0" borderId="16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1" builtinId="3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88" zoomScaleNormal="100" workbookViewId="0">
      <selection activeCell="I14" sqref="I14"/>
    </sheetView>
  </sheetViews>
  <sheetFormatPr defaultRowHeight="15" x14ac:dyDescent="0.25"/>
  <cols>
    <col min="1" max="1" width="40.7109375" customWidth="1"/>
    <col min="2" max="2" width="7.28515625" customWidth="1"/>
    <col min="3" max="3" width="9.85546875" customWidth="1"/>
    <col min="4" max="4" width="17" customWidth="1"/>
    <col min="5" max="5" width="8.140625" customWidth="1"/>
    <col min="6" max="6" width="15.7109375" customWidth="1"/>
    <col min="7" max="7" width="13.85546875" customWidth="1"/>
    <col min="8" max="8" width="13.5703125" customWidth="1"/>
  </cols>
  <sheetData>
    <row r="1" spans="1:8" x14ac:dyDescent="0.25">
      <c r="A1" s="45" t="s">
        <v>26</v>
      </c>
      <c r="B1" s="45"/>
      <c r="C1" s="45"/>
      <c r="D1" s="45"/>
      <c r="E1" s="45"/>
      <c r="F1" s="45"/>
      <c r="G1" s="45"/>
      <c r="H1" s="45"/>
    </row>
    <row r="2" spans="1:8" x14ac:dyDescent="0.25">
      <c r="A2" s="45" t="s">
        <v>22</v>
      </c>
      <c r="B2" s="45"/>
      <c r="C2" s="45"/>
      <c r="D2" s="45"/>
      <c r="E2" s="45"/>
      <c r="F2" s="45"/>
      <c r="G2" s="45"/>
      <c r="H2" s="45"/>
    </row>
    <row r="3" spans="1:8" x14ac:dyDescent="0.25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5">
      <c r="A4" s="45" t="s">
        <v>102</v>
      </c>
      <c r="B4" s="45"/>
      <c r="C4" s="45"/>
      <c r="D4" s="45"/>
      <c r="E4" s="45"/>
      <c r="F4" s="45"/>
      <c r="G4" s="45"/>
      <c r="H4" s="45"/>
    </row>
    <row r="5" spans="1:8" x14ac:dyDescent="0.25">
      <c r="A5" s="48"/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46" t="s">
        <v>101</v>
      </c>
      <c r="B6" s="47"/>
      <c r="C6" s="47"/>
      <c r="D6" s="47"/>
      <c r="E6" s="47"/>
      <c r="F6" s="47"/>
      <c r="G6" s="47"/>
      <c r="H6" s="47"/>
    </row>
    <row r="7" spans="1:8" ht="39" customHeight="1" x14ac:dyDescent="0.25">
      <c r="A7" s="47"/>
      <c r="B7" s="47"/>
      <c r="C7" s="47"/>
      <c r="D7" s="47"/>
      <c r="E7" s="47"/>
      <c r="F7" s="47"/>
      <c r="G7" s="47"/>
      <c r="H7" s="47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31.5" x14ac:dyDescent="0.25">
      <c r="A9" s="2" t="s">
        <v>0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1</v>
      </c>
      <c r="G9" s="2" t="s">
        <v>2</v>
      </c>
      <c r="H9" s="2" t="s">
        <v>3</v>
      </c>
    </row>
    <row r="10" spans="1:8" ht="15.7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8" ht="15.75" x14ac:dyDescent="0.25">
      <c r="A11" s="8" t="s">
        <v>31</v>
      </c>
      <c r="B11" s="9">
        <v>952</v>
      </c>
      <c r="C11" s="10"/>
      <c r="D11" s="10"/>
      <c r="E11" s="9"/>
      <c r="F11" s="9"/>
      <c r="G11" s="9"/>
      <c r="H11" s="9"/>
    </row>
    <row r="12" spans="1:8" ht="15.75" x14ac:dyDescent="0.25">
      <c r="A12" s="2" t="s">
        <v>4</v>
      </c>
      <c r="B12" s="2">
        <v>952</v>
      </c>
      <c r="C12" s="11"/>
      <c r="D12" s="11"/>
      <c r="E12" s="2"/>
      <c r="F12" s="3">
        <f>F13+F16+F22+F25</f>
        <v>4053.2000000000003</v>
      </c>
      <c r="G12" s="3">
        <f>G13+G16+G22+G25</f>
        <v>4053.2000000000003</v>
      </c>
      <c r="H12" s="4">
        <f>G12*100/F12</f>
        <v>100</v>
      </c>
    </row>
    <row r="13" spans="1:8" ht="63" x14ac:dyDescent="0.25">
      <c r="A13" s="17" t="s">
        <v>5</v>
      </c>
      <c r="B13" s="16">
        <v>952</v>
      </c>
      <c r="C13" s="18" t="s">
        <v>32</v>
      </c>
      <c r="D13" s="14" t="s">
        <v>33</v>
      </c>
      <c r="E13" s="16"/>
      <c r="F13" s="3">
        <f>F14+F15</f>
        <v>683.3</v>
      </c>
      <c r="G13" s="3">
        <f>G14+G15</f>
        <v>683.3</v>
      </c>
      <c r="H13" s="4">
        <f t="shared" ref="H13:H41" si="0">G13*100/F13</f>
        <v>100</v>
      </c>
    </row>
    <row r="14" spans="1:8" ht="31.5" x14ac:dyDescent="0.25">
      <c r="A14" s="41" t="s">
        <v>34</v>
      </c>
      <c r="B14" s="39">
        <v>952</v>
      </c>
      <c r="C14" s="12" t="s">
        <v>32</v>
      </c>
      <c r="D14" s="13" t="s">
        <v>33</v>
      </c>
      <c r="E14" s="15">
        <v>121</v>
      </c>
      <c r="F14" s="5">
        <v>526.29999999999995</v>
      </c>
      <c r="G14" s="5">
        <v>526.29999999999995</v>
      </c>
      <c r="H14" s="4">
        <f t="shared" si="0"/>
        <v>100</v>
      </c>
    </row>
    <row r="15" spans="1:8" ht="78.75" x14ac:dyDescent="0.25">
      <c r="A15" s="41" t="s">
        <v>35</v>
      </c>
      <c r="B15" s="39">
        <v>952</v>
      </c>
      <c r="C15" s="12" t="s">
        <v>32</v>
      </c>
      <c r="D15" s="13" t="s">
        <v>33</v>
      </c>
      <c r="E15" s="15">
        <v>129</v>
      </c>
      <c r="F15" s="5">
        <v>157</v>
      </c>
      <c r="G15" s="5">
        <v>157</v>
      </c>
      <c r="H15" s="4">
        <f t="shared" si="0"/>
        <v>100</v>
      </c>
    </row>
    <row r="16" spans="1:8" ht="94.5" x14ac:dyDescent="0.25">
      <c r="A16" s="17" t="s">
        <v>6</v>
      </c>
      <c r="B16" s="40">
        <v>952</v>
      </c>
      <c r="C16" s="14" t="s">
        <v>36</v>
      </c>
      <c r="D16" s="14"/>
      <c r="E16" s="16"/>
      <c r="F16" s="3">
        <f>F17+F18+F19+F20+F21</f>
        <v>3045.8</v>
      </c>
      <c r="G16" s="3">
        <f>G17+G18+G19+G20+G21</f>
        <v>3045.8</v>
      </c>
      <c r="H16" s="4">
        <f t="shared" si="0"/>
        <v>100</v>
      </c>
    </row>
    <row r="17" spans="1:8" ht="31.5" x14ac:dyDescent="0.25">
      <c r="A17" s="41" t="s">
        <v>34</v>
      </c>
      <c r="B17" s="39">
        <v>952</v>
      </c>
      <c r="C17" s="13" t="s">
        <v>36</v>
      </c>
      <c r="D17" s="13" t="s">
        <v>37</v>
      </c>
      <c r="E17" s="15">
        <v>121</v>
      </c>
      <c r="F17" s="5">
        <v>1814.3</v>
      </c>
      <c r="G17" s="5">
        <v>1814.3</v>
      </c>
      <c r="H17" s="19">
        <f t="shared" si="0"/>
        <v>100</v>
      </c>
    </row>
    <row r="18" spans="1:8" ht="78.75" x14ac:dyDescent="0.25">
      <c r="A18" s="41" t="s">
        <v>35</v>
      </c>
      <c r="B18" s="39">
        <v>952</v>
      </c>
      <c r="C18" s="13" t="s">
        <v>36</v>
      </c>
      <c r="D18" s="13" t="s">
        <v>37</v>
      </c>
      <c r="E18" s="15">
        <v>129</v>
      </c>
      <c r="F18" s="5">
        <v>535</v>
      </c>
      <c r="G18" s="5">
        <v>535</v>
      </c>
      <c r="H18" s="19">
        <f t="shared" si="0"/>
        <v>100</v>
      </c>
    </row>
    <row r="19" spans="1:8" ht="47.25" x14ac:dyDescent="0.25">
      <c r="A19" s="41" t="s">
        <v>38</v>
      </c>
      <c r="B19" s="39">
        <v>952</v>
      </c>
      <c r="C19" s="13" t="s">
        <v>36</v>
      </c>
      <c r="D19" s="13" t="s">
        <v>37</v>
      </c>
      <c r="E19" s="15">
        <v>242</v>
      </c>
      <c r="F19" s="5">
        <v>198.3</v>
      </c>
      <c r="G19" s="5">
        <v>198.3</v>
      </c>
      <c r="H19" s="19">
        <f t="shared" si="0"/>
        <v>100</v>
      </c>
    </row>
    <row r="20" spans="1:8" ht="47.25" x14ac:dyDescent="0.25">
      <c r="A20" s="41" t="s">
        <v>39</v>
      </c>
      <c r="B20" s="39">
        <v>952</v>
      </c>
      <c r="C20" s="13" t="s">
        <v>36</v>
      </c>
      <c r="D20" s="13" t="s">
        <v>37</v>
      </c>
      <c r="E20" s="15">
        <v>244</v>
      </c>
      <c r="F20" s="5">
        <v>484.5</v>
      </c>
      <c r="G20" s="5">
        <v>484.5</v>
      </c>
      <c r="H20" s="19">
        <f t="shared" si="0"/>
        <v>100</v>
      </c>
    </row>
    <row r="21" spans="1:8" ht="31.5" x14ac:dyDescent="0.25">
      <c r="A21" s="41" t="s">
        <v>40</v>
      </c>
      <c r="B21" s="39">
        <v>952</v>
      </c>
      <c r="C21" s="13" t="s">
        <v>36</v>
      </c>
      <c r="D21" s="13" t="s">
        <v>37</v>
      </c>
      <c r="E21" s="15">
        <v>850</v>
      </c>
      <c r="F21" s="5">
        <v>13.7</v>
      </c>
      <c r="G21" s="5">
        <v>13.7</v>
      </c>
      <c r="H21" s="19">
        <f t="shared" si="0"/>
        <v>100</v>
      </c>
    </row>
    <row r="22" spans="1:8" ht="78.75" x14ac:dyDescent="0.25">
      <c r="A22" s="17" t="s">
        <v>7</v>
      </c>
      <c r="B22" s="16">
        <v>952</v>
      </c>
      <c r="C22" s="14" t="s">
        <v>41</v>
      </c>
      <c r="D22" s="14"/>
      <c r="E22" s="16"/>
      <c r="F22" s="3">
        <f>F23</f>
        <v>10</v>
      </c>
      <c r="G22" s="3">
        <f>G23</f>
        <v>10</v>
      </c>
      <c r="H22" s="4">
        <f t="shared" si="0"/>
        <v>100</v>
      </c>
    </row>
    <row r="23" spans="1:8" ht="141.75" x14ac:dyDescent="0.25">
      <c r="A23" s="20" t="s">
        <v>42</v>
      </c>
      <c r="B23" s="15">
        <v>952</v>
      </c>
      <c r="C23" s="13" t="s">
        <v>41</v>
      </c>
      <c r="D23" s="22" t="s">
        <v>44</v>
      </c>
      <c r="E23" s="15">
        <v>540</v>
      </c>
      <c r="F23" s="5">
        <f>F24</f>
        <v>10</v>
      </c>
      <c r="G23" s="5">
        <f>G24</f>
        <v>10</v>
      </c>
      <c r="H23" s="4">
        <f t="shared" si="0"/>
        <v>100</v>
      </c>
    </row>
    <row r="24" spans="1:8" ht="15.75" x14ac:dyDescent="0.25">
      <c r="A24" s="20" t="s">
        <v>43</v>
      </c>
      <c r="B24" s="15">
        <v>952</v>
      </c>
      <c r="C24" s="13" t="s">
        <v>41</v>
      </c>
      <c r="D24" s="21" t="s">
        <v>44</v>
      </c>
      <c r="E24" s="15">
        <v>540</v>
      </c>
      <c r="F24" s="5">
        <v>10</v>
      </c>
      <c r="G24" s="5">
        <v>10</v>
      </c>
      <c r="H24" s="4">
        <f t="shared" si="0"/>
        <v>100</v>
      </c>
    </row>
    <row r="25" spans="1:8" ht="31.5" x14ac:dyDescent="0.25">
      <c r="A25" s="7" t="s">
        <v>8</v>
      </c>
      <c r="B25" s="16">
        <v>952</v>
      </c>
      <c r="C25" s="14" t="s">
        <v>45</v>
      </c>
      <c r="D25" s="14"/>
      <c r="E25" s="16"/>
      <c r="F25" s="3">
        <f>F28+F31+F33+F35+F37+F42+F26+F40</f>
        <v>314.10000000000002</v>
      </c>
      <c r="G25" s="3">
        <f>G28+G31+G33+G35+G37+G42+G26+G40</f>
        <v>314.10000000000002</v>
      </c>
      <c r="H25" s="4">
        <f t="shared" si="0"/>
        <v>100</v>
      </c>
    </row>
    <row r="26" spans="1:8" ht="15.75" x14ac:dyDescent="0.25">
      <c r="A26" s="6" t="s">
        <v>94</v>
      </c>
      <c r="B26" s="15">
        <v>952</v>
      </c>
      <c r="C26" s="13" t="s">
        <v>45</v>
      </c>
      <c r="D26" s="13" t="s">
        <v>93</v>
      </c>
      <c r="E26" s="15"/>
      <c r="F26" s="5">
        <f>F27</f>
        <v>26</v>
      </c>
      <c r="G26" s="5">
        <f>G27</f>
        <v>26</v>
      </c>
      <c r="H26" s="4">
        <f t="shared" si="0"/>
        <v>100</v>
      </c>
    </row>
    <row r="27" spans="1:8" ht="45" x14ac:dyDescent="0.25">
      <c r="A27" s="25" t="s">
        <v>39</v>
      </c>
      <c r="B27" s="15">
        <v>952</v>
      </c>
      <c r="C27" s="13" t="s">
        <v>45</v>
      </c>
      <c r="D27" s="13" t="s">
        <v>93</v>
      </c>
      <c r="E27" s="15">
        <v>244</v>
      </c>
      <c r="F27" s="5">
        <v>26</v>
      </c>
      <c r="G27" s="5">
        <v>26</v>
      </c>
      <c r="H27" s="4">
        <f t="shared" si="0"/>
        <v>100</v>
      </c>
    </row>
    <row r="28" spans="1:8" ht="60" x14ac:dyDescent="0.25">
      <c r="A28" s="25" t="s">
        <v>46</v>
      </c>
      <c r="B28" s="15">
        <v>952</v>
      </c>
      <c r="C28" s="13" t="s">
        <v>45</v>
      </c>
      <c r="D28" s="13" t="s">
        <v>53</v>
      </c>
      <c r="E28" s="15"/>
      <c r="F28" s="5">
        <f>F29+F30</f>
        <v>151.6</v>
      </c>
      <c r="G28" s="5">
        <f>G29+G30</f>
        <v>151.6</v>
      </c>
      <c r="H28" s="4">
        <f t="shared" si="0"/>
        <v>100</v>
      </c>
    </row>
    <row r="29" spans="1:8" ht="15.75" x14ac:dyDescent="0.25">
      <c r="A29" s="25" t="s">
        <v>47</v>
      </c>
      <c r="B29" s="15">
        <v>952</v>
      </c>
      <c r="C29" s="13" t="s">
        <v>45</v>
      </c>
      <c r="D29" s="13" t="s">
        <v>53</v>
      </c>
      <c r="E29" s="15">
        <v>852</v>
      </c>
      <c r="F29" s="5">
        <v>13.1</v>
      </c>
      <c r="G29" s="5">
        <v>13.1</v>
      </c>
      <c r="H29" s="4">
        <f t="shared" si="0"/>
        <v>100</v>
      </c>
    </row>
    <row r="30" spans="1:8" ht="45" x14ac:dyDescent="0.25">
      <c r="A30" s="25" t="s">
        <v>39</v>
      </c>
      <c r="B30" s="15">
        <v>952</v>
      </c>
      <c r="C30" s="13" t="s">
        <v>45</v>
      </c>
      <c r="D30" s="13" t="s">
        <v>53</v>
      </c>
      <c r="E30" s="15">
        <v>244</v>
      </c>
      <c r="F30" s="5">
        <v>138.5</v>
      </c>
      <c r="G30" s="5">
        <v>138.5</v>
      </c>
      <c r="H30" s="4">
        <f t="shared" si="0"/>
        <v>100</v>
      </c>
    </row>
    <row r="31" spans="1:8" ht="45" x14ac:dyDescent="0.25">
      <c r="A31" s="25" t="s">
        <v>48</v>
      </c>
      <c r="B31" s="15">
        <v>952</v>
      </c>
      <c r="C31" s="13" t="s">
        <v>45</v>
      </c>
      <c r="D31" s="13" t="s">
        <v>55</v>
      </c>
      <c r="E31" s="15"/>
      <c r="F31" s="5">
        <f>F32</f>
        <v>9.5</v>
      </c>
      <c r="G31" s="5">
        <f>G32</f>
        <v>9.5</v>
      </c>
      <c r="H31" s="4">
        <f t="shared" si="0"/>
        <v>100</v>
      </c>
    </row>
    <row r="32" spans="1:8" ht="28.5" customHeight="1" x14ac:dyDescent="0.25">
      <c r="A32" s="25" t="s">
        <v>39</v>
      </c>
      <c r="B32" s="15">
        <v>952</v>
      </c>
      <c r="C32" s="13" t="s">
        <v>45</v>
      </c>
      <c r="D32" s="13" t="s">
        <v>55</v>
      </c>
      <c r="E32" s="15">
        <v>244</v>
      </c>
      <c r="F32" s="5">
        <v>9.5</v>
      </c>
      <c r="G32" s="5">
        <v>9.5</v>
      </c>
      <c r="H32" s="4">
        <f t="shared" si="0"/>
        <v>100</v>
      </c>
    </row>
    <row r="33" spans="1:8" ht="45" x14ac:dyDescent="0.25">
      <c r="A33" s="25" t="s">
        <v>49</v>
      </c>
      <c r="B33" s="15">
        <v>952</v>
      </c>
      <c r="C33" s="13" t="s">
        <v>45</v>
      </c>
      <c r="D33" s="13" t="s">
        <v>56</v>
      </c>
      <c r="E33" s="15"/>
      <c r="F33" s="5">
        <f>F34</f>
        <v>6</v>
      </c>
      <c r="G33" s="5">
        <f>G34</f>
        <v>6</v>
      </c>
      <c r="H33" s="4">
        <f t="shared" si="0"/>
        <v>100</v>
      </c>
    </row>
    <row r="34" spans="1:8" ht="28.5" customHeight="1" x14ac:dyDescent="0.25">
      <c r="A34" s="25" t="s">
        <v>39</v>
      </c>
      <c r="B34" s="15">
        <v>952</v>
      </c>
      <c r="C34" s="13" t="s">
        <v>45</v>
      </c>
      <c r="D34" s="13" t="s">
        <v>56</v>
      </c>
      <c r="E34" s="15">
        <v>244</v>
      </c>
      <c r="F34" s="5">
        <v>6</v>
      </c>
      <c r="G34" s="5">
        <v>6</v>
      </c>
      <c r="H34" s="4">
        <f t="shared" si="0"/>
        <v>100</v>
      </c>
    </row>
    <row r="35" spans="1:8" ht="30" x14ac:dyDescent="0.25">
      <c r="A35" s="25" t="s">
        <v>50</v>
      </c>
      <c r="B35" s="15">
        <v>952</v>
      </c>
      <c r="C35" s="13" t="s">
        <v>45</v>
      </c>
      <c r="D35" s="13" t="s">
        <v>54</v>
      </c>
      <c r="E35" s="15"/>
      <c r="F35" s="5">
        <f>F36</f>
        <v>24.4</v>
      </c>
      <c r="G35" s="5">
        <f>G36</f>
        <v>24.4</v>
      </c>
      <c r="H35" s="4">
        <f t="shared" si="0"/>
        <v>100</v>
      </c>
    </row>
    <row r="36" spans="1:8" ht="45" x14ac:dyDescent="0.25">
      <c r="A36" s="25" t="s">
        <v>39</v>
      </c>
      <c r="B36" s="15">
        <v>952</v>
      </c>
      <c r="C36" s="13" t="s">
        <v>45</v>
      </c>
      <c r="D36" s="13" t="s">
        <v>57</v>
      </c>
      <c r="E36" s="15">
        <v>244</v>
      </c>
      <c r="F36" s="5">
        <v>24.4</v>
      </c>
      <c r="G36" s="5">
        <v>24.4</v>
      </c>
      <c r="H36" s="4">
        <f t="shared" si="0"/>
        <v>100</v>
      </c>
    </row>
    <row r="37" spans="1:8" ht="31.5" x14ac:dyDescent="0.25">
      <c r="A37" s="44" t="s">
        <v>96</v>
      </c>
      <c r="B37" s="15">
        <v>952</v>
      </c>
      <c r="C37" s="13" t="s">
        <v>45</v>
      </c>
      <c r="D37" s="13" t="s">
        <v>97</v>
      </c>
      <c r="E37" s="15"/>
      <c r="F37" s="5">
        <f>F38+F39</f>
        <v>24.3</v>
      </c>
      <c r="G37" s="5">
        <f>G38+G39</f>
        <v>24.3</v>
      </c>
      <c r="H37" s="4">
        <f t="shared" si="0"/>
        <v>100</v>
      </c>
    </row>
    <row r="38" spans="1:8" ht="45" x14ac:dyDescent="0.25">
      <c r="A38" s="25" t="s">
        <v>39</v>
      </c>
      <c r="B38" s="15">
        <v>952</v>
      </c>
      <c r="C38" s="13" t="s">
        <v>45</v>
      </c>
      <c r="D38" s="13" t="s">
        <v>97</v>
      </c>
      <c r="E38" s="15">
        <v>244</v>
      </c>
      <c r="F38" s="5">
        <v>10.4</v>
      </c>
      <c r="G38" s="5">
        <v>10.4</v>
      </c>
      <c r="H38" s="4">
        <f t="shared" si="0"/>
        <v>100</v>
      </c>
    </row>
    <row r="39" spans="1:8" ht="15.75" x14ac:dyDescent="0.25">
      <c r="A39" s="25" t="s">
        <v>47</v>
      </c>
      <c r="B39" s="15">
        <v>952</v>
      </c>
      <c r="C39" s="13" t="s">
        <v>45</v>
      </c>
      <c r="D39" s="13" t="s">
        <v>97</v>
      </c>
      <c r="E39" s="15">
        <v>852</v>
      </c>
      <c r="F39" s="5">
        <v>13.9</v>
      </c>
      <c r="G39" s="5">
        <v>13.9</v>
      </c>
      <c r="H39" s="4">
        <f t="shared" si="0"/>
        <v>100</v>
      </c>
    </row>
    <row r="40" spans="1:8" ht="47.25" x14ac:dyDescent="0.25">
      <c r="A40" s="44" t="s">
        <v>99</v>
      </c>
      <c r="B40" s="15">
        <v>952</v>
      </c>
      <c r="C40" s="13" t="s">
        <v>45</v>
      </c>
      <c r="D40" s="13" t="s">
        <v>98</v>
      </c>
      <c r="E40" s="15"/>
      <c r="F40" s="5">
        <f>F41</f>
        <v>62.3</v>
      </c>
      <c r="G40" s="5">
        <f>G41</f>
        <v>62.3</v>
      </c>
      <c r="H40" s="4">
        <f t="shared" si="0"/>
        <v>100</v>
      </c>
    </row>
    <row r="41" spans="1:8" ht="15.75" x14ac:dyDescent="0.25">
      <c r="A41" s="25" t="s">
        <v>100</v>
      </c>
      <c r="B41" s="15">
        <v>952</v>
      </c>
      <c r="C41" s="13" t="s">
        <v>45</v>
      </c>
      <c r="D41" s="13" t="s">
        <v>98</v>
      </c>
      <c r="E41" s="15">
        <v>831</v>
      </c>
      <c r="F41" s="5">
        <v>62.3</v>
      </c>
      <c r="G41" s="5">
        <v>62.3</v>
      </c>
      <c r="H41" s="4">
        <f t="shared" si="0"/>
        <v>100</v>
      </c>
    </row>
    <row r="42" spans="1:8" ht="15.75" x14ac:dyDescent="0.25">
      <c r="A42" s="25" t="s">
        <v>51</v>
      </c>
      <c r="B42" s="15">
        <v>952</v>
      </c>
      <c r="C42" s="13" t="s">
        <v>45</v>
      </c>
      <c r="D42" s="13" t="s">
        <v>95</v>
      </c>
      <c r="E42" s="15"/>
      <c r="F42" s="5">
        <f>F43</f>
        <v>10</v>
      </c>
      <c r="G42" s="5">
        <f>G43</f>
        <v>10</v>
      </c>
      <c r="H42" s="4">
        <f t="shared" ref="H42:H73" si="1">G42*100/F42</f>
        <v>100</v>
      </c>
    </row>
    <row r="43" spans="1:8" ht="15.75" x14ac:dyDescent="0.25">
      <c r="A43" s="25" t="s">
        <v>52</v>
      </c>
      <c r="B43" s="15">
        <v>952</v>
      </c>
      <c r="C43" s="13" t="s">
        <v>45</v>
      </c>
      <c r="D43" s="13" t="s">
        <v>95</v>
      </c>
      <c r="E43" s="15">
        <v>244</v>
      </c>
      <c r="F43" s="5">
        <v>10</v>
      </c>
      <c r="G43" s="5">
        <v>10</v>
      </c>
      <c r="H43" s="4">
        <f t="shared" si="1"/>
        <v>100</v>
      </c>
    </row>
    <row r="44" spans="1:8" ht="15.75" x14ac:dyDescent="0.25">
      <c r="A44" s="24" t="s">
        <v>24</v>
      </c>
      <c r="B44" s="16">
        <v>952</v>
      </c>
      <c r="C44" s="14"/>
      <c r="D44" s="14"/>
      <c r="E44" s="16"/>
      <c r="F44" s="3">
        <f>F45</f>
        <v>103.9</v>
      </c>
      <c r="G44" s="3">
        <f>G45</f>
        <v>103.9</v>
      </c>
      <c r="H44" s="4">
        <f t="shared" si="1"/>
        <v>100</v>
      </c>
    </row>
    <row r="45" spans="1:8" ht="31.5" x14ac:dyDescent="0.25">
      <c r="A45" s="6" t="s">
        <v>25</v>
      </c>
      <c r="B45" s="15">
        <v>952</v>
      </c>
      <c r="C45" s="13" t="s">
        <v>60</v>
      </c>
      <c r="D45" s="13"/>
      <c r="E45" s="15"/>
      <c r="F45" s="5">
        <f>F46</f>
        <v>103.9</v>
      </c>
      <c r="G45" s="5">
        <f>G46</f>
        <v>103.9</v>
      </c>
      <c r="H45" s="4">
        <f t="shared" si="1"/>
        <v>100</v>
      </c>
    </row>
    <row r="46" spans="1:8" ht="47.25" x14ac:dyDescent="0.25">
      <c r="A46" s="33" t="s">
        <v>73</v>
      </c>
      <c r="B46" s="15">
        <v>952</v>
      </c>
      <c r="C46" s="13" t="s">
        <v>60</v>
      </c>
      <c r="D46" s="13" t="s">
        <v>72</v>
      </c>
      <c r="E46" s="15"/>
      <c r="F46" s="5">
        <f>F47+F48+F49</f>
        <v>103.9</v>
      </c>
      <c r="G46" s="5">
        <f>G47+G48+G49</f>
        <v>103.9</v>
      </c>
      <c r="H46" s="4">
        <f t="shared" si="1"/>
        <v>100</v>
      </c>
    </row>
    <row r="47" spans="1:8" ht="31.5" x14ac:dyDescent="0.25">
      <c r="A47" s="6" t="s">
        <v>58</v>
      </c>
      <c r="B47" s="15">
        <v>952</v>
      </c>
      <c r="C47" s="13" t="s">
        <v>60</v>
      </c>
      <c r="D47" s="12">
        <v>2128151180</v>
      </c>
      <c r="E47" s="15">
        <v>111</v>
      </c>
      <c r="F47" s="5">
        <v>72.5</v>
      </c>
      <c r="G47" s="5">
        <v>72.5</v>
      </c>
      <c r="H47" s="4">
        <f t="shared" si="1"/>
        <v>100</v>
      </c>
    </row>
    <row r="48" spans="1:8" ht="63" x14ac:dyDescent="0.25">
      <c r="A48" s="6" t="s">
        <v>59</v>
      </c>
      <c r="B48" s="15">
        <v>952</v>
      </c>
      <c r="C48" s="13" t="s">
        <v>60</v>
      </c>
      <c r="D48" s="12">
        <v>2128151180</v>
      </c>
      <c r="E48" s="15">
        <v>119</v>
      </c>
      <c r="F48" s="5">
        <v>21.9</v>
      </c>
      <c r="G48" s="5">
        <v>21.9</v>
      </c>
      <c r="H48" s="4">
        <f t="shared" si="1"/>
        <v>100</v>
      </c>
    </row>
    <row r="49" spans="1:8" ht="45.75" customHeight="1" x14ac:dyDescent="0.25">
      <c r="A49" s="25" t="s">
        <v>39</v>
      </c>
      <c r="B49" s="15">
        <v>952</v>
      </c>
      <c r="C49" s="13" t="s">
        <v>60</v>
      </c>
      <c r="D49" s="12">
        <v>2128151180</v>
      </c>
      <c r="E49" s="15">
        <v>244</v>
      </c>
      <c r="F49" s="5">
        <v>9.5</v>
      </c>
      <c r="G49" s="5">
        <v>9.5</v>
      </c>
      <c r="H49" s="4">
        <f t="shared" si="1"/>
        <v>100</v>
      </c>
    </row>
    <row r="50" spans="1:8" ht="15.75" x14ac:dyDescent="0.25">
      <c r="A50" s="7" t="s">
        <v>9</v>
      </c>
      <c r="B50" s="16">
        <v>952</v>
      </c>
      <c r="C50" s="14"/>
      <c r="D50" s="14"/>
      <c r="E50" s="16"/>
      <c r="F50" s="3">
        <f>F51</f>
        <v>1906.4</v>
      </c>
      <c r="G50" s="3">
        <f>G51</f>
        <v>1767.7</v>
      </c>
      <c r="H50" s="4">
        <f t="shared" si="1"/>
        <v>92.724506924045315</v>
      </c>
    </row>
    <row r="51" spans="1:8" ht="31.5" x14ac:dyDescent="0.25">
      <c r="A51" s="6" t="s">
        <v>10</v>
      </c>
      <c r="B51" s="15">
        <v>952</v>
      </c>
      <c r="C51" s="13" t="s">
        <v>62</v>
      </c>
      <c r="D51" s="13"/>
      <c r="E51" s="15"/>
      <c r="F51" s="5">
        <f>F52+F54</f>
        <v>1906.4</v>
      </c>
      <c r="G51" s="5">
        <f t="shared" ref="G51" si="2">G52+G54</f>
        <v>1767.7</v>
      </c>
      <c r="H51" s="4">
        <f t="shared" si="1"/>
        <v>92.724506924045315</v>
      </c>
    </row>
    <row r="52" spans="1:8" ht="109.5" customHeight="1" x14ac:dyDescent="0.25">
      <c r="A52" s="29" t="s">
        <v>61</v>
      </c>
      <c r="B52" s="15">
        <v>952</v>
      </c>
      <c r="C52" s="13" t="s">
        <v>62</v>
      </c>
      <c r="D52" s="27">
        <v>7952500120</v>
      </c>
      <c r="E52" s="15"/>
      <c r="F52" s="5">
        <f>F53</f>
        <v>1730</v>
      </c>
      <c r="G52" s="5">
        <f>G53</f>
        <v>1591.3</v>
      </c>
      <c r="H52" s="4">
        <f t="shared" si="1"/>
        <v>91.982658959537574</v>
      </c>
    </row>
    <row r="53" spans="1:8" ht="60.75" customHeight="1" x14ac:dyDescent="0.25">
      <c r="A53" s="6" t="s">
        <v>39</v>
      </c>
      <c r="B53" s="15">
        <v>952</v>
      </c>
      <c r="C53" s="13" t="s">
        <v>62</v>
      </c>
      <c r="D53" s="28">
        <v>7952500120</v>
      </c>
      <c r="E53" s="15">
        <v>244</v>
      </c>
      <c r="F53" s="5">
        <v>1730</v>
      </c>
      <c r="G53" s="5">
        <v>1591.3</v>
      </c>
      <c r="H53" s="4">
        <f t="shared" si="1"/>
        <v>91.982658959537574</v>
      </c>
    </row>
    <row r="54" spans="1:8" ht="45.75" customHeight="1" x14ac:dyDescent="0.25">
      <c r="A54" s="29" t="s">
        <v>63</v>
      </c>
      <c r="B54" s="15">
        <v>952</v>
      </c>
      <c r="C54" s="13" t="s">
        <v>62</v>
      </c>
      <c r="D54" s="28">
        <v>7952500140</v>
      </c>
      <c r="E54" s="15"/>
      <c r="F54" s="5">
        <v>176.4</v>
      </c>
      <c r="G54" s="5">
        <v>176.4</v>
      </c>
      <c r="H54" s="4">
        <f t="shared" si="1"/>
        <v>100</v>
      </c>
    </row>
    <row r="55" spans="1:8" ht="20.25" customHeight="1" x14ac:dyDescent="0.25">
      <c r="A55" s="30" t="s">
        <v>43</v>
      </c>
      <c r="B55" s="15">
        <v>952</v>
      </c>
      <c r="C55" s="13" t="s">
        <v>62</v>
      </c>
      <c r="D55" s="28">
        <v>7952500140</v>
      </c>
      <c r="E55" s="15">
        <v>540</v>
      </c>
      <c r="F55" s="5">
        <v>176.5</v>
      </c>
      <c r="G55" s="5">
        <v>176.5</v>
      </c>
      <c r="H55" s="4">
        <f t="shared" si="1"/>
        <v>100</v>
      </c>
    </row>
    <row r="56" spans="1:8" ht="15.75" x14ac:dyDescent="0.25">
      <c r="A56" s="7" t="s">
        <v>11</v>
      </c>
      <c r="B56" s="16">
        <v>952</v>
      </c>
      <c r="C56" s="14"/>
      <c r="D56" s="14" t="s">
        <v>87</v>
      </c>
      <c r="E56" s="16"/>
      <c r="F56" s="3">
        <f>F57+F60+F68</f>
        <v>2254</v>
      </c>
      <c r="G56" s="3">
        <f>G57+G60+G68</f>
        <v>2254</v>
      </c>
      <c r="H56" s="4">
        <f t="shared" si="1"/>
        <v>100</v>
      </c>
    </row>
    <row r="57" spans="1:8" ht="15.75" x14ac:dyDescent="0.25">
      <c r="A57" s="7" t="s">
        <v>12</v>
      </c>
      <c r="B57" s="16">
        <v>952</v>
      </c>
      <c r="C57" s="14" t="s">
        <v>65</v>
      </c>
      <c r="D57" s="14"/>
      <c r="E57" s="16"/>
      <c r="F57" s="3">
        <f>F58</f>
        <v>10.199999999999999</v>
      </c>
      <c r="G57" s="3">
        <f>G58</f>
        <v>10.199999999999999</v>
      </c>
      <c r="H57" s="4">
        <f t="shared" si="1"/>
        <v>100</v>
      </c>
    </row>
    <row r="58" spans="1:8" ht="63" x14ac:dyDescent="0.25">
      <c r="A58" s="29" t="s">
        <v>64</v>
      </c>
      <c r="B58" s="15">
        <v>952</v>
      </c>
      <c r="C58" s="13" t="s">
        <v>65</v>
      </c>
      <c r="D58" s="28">
        <v>3900200000</v>
      </c>
      <c r="E58" s="15"/>
      <c r="F58" s="5">
        <f>F59</f>
        <v>10.199999999999999</v>
      </c>
      <c r="G58" s="5">
        <f>G59</f>
        <v>10.199999999999999</v>
      </c>
      <c r="H58" s="4">
        <f t="shared" si="1"/>
        <v>100</v>
      </c>
    </row>
    <row r="59" spans="1:8" ht="47.25" x14ac:dyDescent="0.25">
      <c r="A59" s="6" t="s">
        <v>39</v>
      </c>
      <c r="B59" s="15">
        <v>952</v>
      </c>
      <c r="C59" s="13" t="s">
        <v>65</v>
      </c>
      <c r="D59" s="28">
        <v>3900200000</v>
      </c>
      <c r="E59" s="15">
        <v>244</v>
      </c>
      <c r="F59" s="5">
        <v>10.199999999999999</v>
      </c>
      <c r="G59" s="5">
        <v>10.199999999999999</v>
      </c>
      <c r="H59" s="4">
        <f t="shared" si="1"/>
        <v>100</v>
      </c>
    </row>
    <row r="60" spans="1:8" ht="15.75" x14ac:dyDescent="0.25">
      <c r="A60" s="7" t="s">
        <v>13</v>
      </c>
      <c r="B60" s="16">
        <v>952</v>
      </c>
      <c r="C60" s="14" t="s">
        <v>67</v>
      </c>
      <c r="D60" s="14"/>
      <c r="E60" s="16"/>
      <c r="F60" s="3">
        <f>F61+F66+F64</f>
        <v>2224.9</v>
      </c>
      <c r="G60" s="3">
        <f>G61+G66+G64</f>
        <v>2224.9</v>
      </c>
      <c r="H60" s="4">
        <f t="shared" si="1"/>
        <v>100</v>
      </c>
    </row>
    <row r="61" spans="1:8" ht="31.5" x14ac:dyDescent="0.25">
      <c r="A61" s="29" t="s">
        <v>66</v>
      </c>
      <c r="B61" s="15">
        <v>952</v>
      </c>
      <c r="C61" s="13" t="s">
        <v>67</v>
      </c>
      <c r="D61" s="28">
        <v>3910500010</v>
      </c>
      <c r="E61" s="15"/>
      <c r="F61" s="5">
        <f>F62+F63</f>
        <v>364.1</v>
      </c>
      <c r="G61" s="5">
        <f>G62+G63</f>
        <v>364.1</v>
      </c>
      <c r="H61" s="4">
        <f t="shared" si="1"/>
        <v>100</v>
      </c>
    </row>
    <row r="62" spans="1:8" ht="47.25" x14ac:dyDescent="0.25">
      <c r="A62" s="6" t="s">
        <v>39</v>
      </c>
      <c r="B62" s="15">
        <v>952</v>
      </c>
      <c r="C62" s="13" t="s">
        <v>67</v>
      </c>
      <c r="D62" s="28">
        <v>3910500010</v>
      </c>
      <c r="E62" s="15">
        <v>244</v>
      </c>
      <c r="F62" s="5">
        <v>87.5</v>
      </c>
      <c r="G62" s="5">
        <v>87.5</v>
      </c>
      <c r="H62" s="4">
        <f t="shared" si="1"/>
        <v>100</v>
      </c>
    </row>
    <row r="63" spans="1:8" ht="54" customHeight="1" x14ac:dyDescent="0.25">
      <c r="A63" s="6" t="s">
        <v>88</v>
      </c>
      <c r="B63" s="15">
        <v>952</v>
      </c>
      <c r="C63" s="13" t="s">
        <v>67</v>
      </c>
      <c r="D63" s="28">
        <v>3910500010</v>
      </c>
      <c r="E63" s="15">
        <v>243</v>
      </c>
      <c r="F63" s="5">
        <v>276.60000000000002</v>
      </c>
      <c r="G63" s="5">
        <v>276.60000000000002</v>
      </c>
      <c r="H63" s="4">
        <f t="shared" si="1"/>
        <v>100</v>
      </c>
    </row>
    <row r="64" spans="1:8" ht="92.25" customHeight="1" x14ac:dyDescent="0.25">
      <c r="A64" s="42" t="s">
        <v>90</v>
      </c>
      <c r="B64" s="15">
        <v>952</v>
      </c>
      <c r="C64" s="13" t="s">
        <v>67</v>
      </c>
      <c r="D64" s="28">
        <v>1918040910</v>
      </c>
      <c r="E64" s="15"/>
      <c r="F64" s="5">
        <f>F65</f>
        <v>1761.7</v>
      </c>
      <c r="G64" s="5">
        <f>G65</f>
        <v>1761.7</v>
      </c>
      <c r="H64" s="4">
        <f t="shared" si="1"/>
        <v>100</v>
      </c>
    </row>
    <row r="65" spans="1:8" ht="54" customHeight="1" x14ac:dyDescent="0.25">
      <c r="A65" s="6" t="s">
        <v>88</v>
      </c>
      <c r="B65" s="15">
        <v>952</v>
      </c>
      <c r="C65" s="13" t="s">
        <v>67</v>
      </c>
      <c r="D65" s="28">
        <v>1918040910</v>
      </c>
      <c r="E65" s="15">
        <v>243</v>
      </c>
      <c r="F65" s="5">
        <v>1761.7</v>
      </c>
      <c r="G65" s="5">
        <v>1761.7</v>
      </c>
      <c r="H65" s="4">
        <f t="shared" si="1"/>
        <v>100</v>
      </c>
    </row>
    <row r="66" spans="1:8" ht="15.75" x14ac:dyDescent="0.25">
      <c r="A66" s="31" t="s">
        <v>89</v>
      </c>
      <c r="B66" s="15">
        <v>952</v>
      </c>
      <c r="C66" s="13" t="s">
        <v>67</v>
      </c>
      <c r="D66" s="28">
        <v>3910500030</v>
      </c>
      <c r="E66" s="15"/>
      <c r="F66" s="5">
        <f>F67</f>
        <v>99.1</v>
      </c>
      <c r="G66" s="5">
        <f>G67</f>
        <v>99.1</v>
      </c>
      <c r="H66" s="4">
        <f t="shared" si="1"/>
        <v>100</v>
      </c>
    </row>
    <row r="67" spans="1:8" ht="63" x14ac:dyDescent="0.25">
      <c r="A67" s="32" t="s">
        <v>68</v>
      </c>
      <c r="B67" s="15">
        <v>952</v>
      </c>
      <c r="C67" s="13" t="s">
        <v>67</v>
      </c>
      <c r="D67" s="28">
        <v>3910500030</v>
      </c>
      <c r="E67" s="15">
        <v>414</v>
      </c>
      <c r="F67" s="5">
        <v>99.1</v>
      </c>
      <c r="G67" s="5">
        <v>99.1</v>
      </c>
      <c r="H67" s="4">
        <f t="shared" si="1"/>
        <v>100</v>
      </c>
    </row>
    <row r="68" spans="1:8" ht="15.75" x14ac:dyDescent="0.25">
      <c r="A68" s="7" t="s">
        <v>14</v>
      </c>
      <c r="B68" s="16">
        <v>952</v>
      </c>
      <c r="C68" s="14" t="s">
        <v>70</v>
      </c>
      <c r="D68" s="14"/>
      <c r="E68" s="16"/>
      <c r="F68" s="3">
        <f>F69</f>
        <v>18.899999999999999</v>
      </c>
      <c r="G68" s="3">
        <f>G69</f>
        <v>18.899999999999999</v>
      </c>
      <c r="H68" s="4">
        <f t="shared" si="1"/>
        <v>100</v>
      </c>
    </row>
    <row r="69" spans="1:8" ht="15.75" x14ac:dyDescent="0.25">
      <c r="A69" s="26" t="s">
        <v>69</v>
      </c>
      <c r="B69" s="15">
        <v>952</v>
      </c>
      <c r="C69" s="13" t="s">
        <v>70</v>
      </c>
      <c r="D69" s="13" t="s">
        <v>71</v>
      </c>
      <c r="E69" s="15"/>
      <c r="F69" s="5">
        <f>F70</f>
        <v>18.899999999999999</v>
      </c>
      <c r="G69" s="5">
        <f>G70</f>
        <v>18.899999999999999</v>
      </c>
      <c r="H69" s="4">
        <f t="shared" si="1"/>
        <v>100</v>
      </c>
    </row>
    <row r="70" spans="1:8" ht="47.25" x14ac:dyDescent="0.25">
      <c r="A70" s="6" t="s">
        <v>39</v>
      </c>
      <c r="B70" s="15">
        <v>952</v>
      </c>
      <c r="C70" s="13" t="s">
        <v>70</v>
      </c>
      <c r="D70" s="13" t="s">
        <v>71</v>
      </c>
      <c r="E70" s="15">
        <v>244</v>
      </c>
      <c r="F70" s="5">
        <v>18.899999999999999</v>
      </c>
      <c r="G70" s="5">
        <v>18.899999999999999</v>
      </c>
      <c r="H70" s="4">
        <f t="shared" si="1"/>
        <v>100</v>
      </c>
    </row>
    <row r="71" spans="1:8" ht="15.75" x14ac:dyDescent="0.25">
      <c r="A71" s="7" t="s">
        <v>15</v>
      </c>
      <c r="B71" s="16">
        <v>952</v>
      </c>
      <c r="C71" s="14"/>
      <c r="D71" s="14"/>
      <c r="E71" s="16"/>
      <c r="F71" s="3">
        <f t="shared" ref="F71:G74" si="3">F72</f>
        <v>1056</v>
      </c>
      <c r="G71" s="3">
        <f t="shared" si="3"/>
        <v>1056</v>
      </c>
      <c r="H71" s="4">
        <f t="shared" si="1"/>
        <v>100</v>
      </c>
    </row>
    <row r="72" spans="1:8" ht="15.75" x14ac:dyDescent="0.25">
      <c r="A72" s="6" t="s">
        <v>16</v>
      </c>
      <c r="B72" s="15">
        <v>952</v>
      </c>
      <c r="C72" s="13" t="s">
        <v>74</v>
      </c>
      <c r="D72" s="13"/>
      <c r="E72" s="15"/>
      <c r="F72" s="5">
        <f t="shared" si="3"/>
        <v>1056</v>
      </c>
      <c r="G72" s="5">
        <f t="shared" si="3"/>
        <v>1056</v>
      </c>
      <c r="H72" s="4">
        <f t="shared" si="1"/>
        <v>100</v>
      </c>
    </row>
    <row r="73" spans="1:8" ht="93.75" customHeight="1" x14ac:dyDescent="0.25">
      <c r="A73" s="29" t="s">
        <v>75</v>
      </c>
      <c r="B73" s="15">
        <v>952</v>
      </c>
      <c r="C73" s="13" t="s">
        <v>74</v>
      </c>
      <c r="D73" s="13"/>
      <c r="E73" s="15"/>
      <c r="F73" s="5">
        <f t="shared" si="3"/>
        <v>1056</v>
      </c>
      <c r="G73" s="5">
        <f t="shared" si="3"/>
        <v>1056</v>
      </c>
      <c r="H73" s="4">
        <f t="shared" si="1"/>
        <v>100</v>
      </c>
    </row>
    <row r="74" spans="1:8" ht="96" customHeight="1" x14ac:dyDescent="0.25">
      <c r="A74" s="23" t="s">
        <v>75</v>
      </c>
      <c r="B74" s="15">
        <v>952</v>
      </c>
      <c r="C74" s="13" t="s">
        <v>74</v>
      </c>
      <c r="D74" s="13" t="s">
        <v>76</v>
      </c>
      <c r="E74" s="15"/>
      <c r="F74" s="5">
        <f t="shared" si="3"/>
        <v>1056</v>
      </c>
      <c r="G74" s="5">
        <f t="shared" si="3"/>
        <v>1056</v>
      </c>
      <c r="H74" s="4">
        <f t="shared" ref="H74:H93" si="4">G74*100/F74</f>
        <v>100</v>
      </c>
    </row>
    <row r="75" spans="1:8" ht="63" x14ac:dyDescent="0.25">
      <c r="A75" s="43" t="s">
        <v>91</v>
      </c>
      <c r="B75" s="15">
        <v>952</v>
      </c>
      <c r="C75" s="13" t="s">
        <v>74</v>
      </c>
      <c r="D75" s="13" t="s">
        <v>76</v>
      </c>
      <c r="E75" s="15">
        <v>412</v>
      </c>
      <c r="F75" s="5">
        <v>1056</v>
      </c>
      <c r="G75" s="5">
        <v>1056</v>
      </c>
      <c r="H75" s="4">
        <f t="shared" si="4"/>
        <v>100</v>
      </c>
    </row>
    <row r="76" spans="1:8" ht="15.75" x14ac:dyDescent="0.25">
      <c r="A76" s="7" t="s">
        <v>17</v>
      </c>
      <c r="B76" s="16">
        <v>952</v>
      </c>
      <c r="C76" s="14"/>
      <c r="D76" s="14"/>
      <c r="E76" s="16"/>
      <c r="F76" s="3">
        <f>F77</f>
        <v>172.6</v>
      </c>
      <c r="G76" s="3">
        <f>G77</f>
        <v>172.6</v>
      </c>
      <c r="H76" s="4">
        <f t="shared" si="4"/>
        <v>100</v>
      </c>
    </row>
    <row r="77" spans="1:8" ht="15.75" x14ac:dyDescent="0.25">
      <c r="A77" s="34" t="s">
        <v>18</v>
      </c>
      <c r="B77" s="15">
        <v>952</v>
      </c>
      <c r="C77" s="13" t="s">
        <v>80</v>
      </c>
      <c r="D77" s="13"/>
      <c r="E77" s="15"/>
      <c r="F77" s="5">
        <f>F78+F83</f>
        <v>172.6</v>
      </c>
      <c r="G77" s="5">
        <f>G78+G83</f>
        <v>172.6</v>
      </c>
      <c r="H77" s="4">
        <f t="shared" si="4"/>
        <v>100</v>
      </c>
    </row>
    <row r="78" spans="1:8" ht="63" x14ac:dyDescent="0.25">
      <c r="A78" s="6" t="s">
        <v>77</v>
      </c>
      <c r="B78" s="15">
        <v>952</v>
      </c>
      <c r="C78" s="13" t="s">
        <v>80</v>
      </c>
      <c r="D78" s="12" t="s">
        <v>83</v>
      </c>
      <c r="E78" s="15"/>
      <c r="F78" s="5">
        <f>F79</f>
        <v>163.4</v>
      </c>
      <c r="G78" s="5">
        <f>G79</f>
        <v>163.4</v>
      </c>
      <c r="H78" s="4">
        <f t="shared" si="4"/>
        <v>100</v>
      </c>
    </row>
    <row r="79" spans="1:8" ht="47.25" x14ac:dyDescent="0.25">
      <c r="A79" s="6" t="s">
        <v>78</v>
      </c>
      <c r="B79" s="15">
        <v>952</v>
      </c>
      <c r="C79" s="13" t="s">
        <v>80</v>
      </c>
      <c r="D79" s="12" t="s">
        <v>92</v>
      </c>
      <c r="E79" s="15"/>
      <c r="F79" s="5">
        <f>F80+F81+F82</f>
        <v>163.4</v>
      </c>
      <c r="G79" s="5">
        <f>G80+G81+G82</f>
        <v>163.4</v>
      </c>
      <c r="H79" s="4">
        <f t="shared" si="4"/>
        <v>100</v>
      </c>
    </row>
    <row r="80" spans="1:8" ht="31.5" x14ac:dyDescent="0.25">
      <c r="A80" s="6" t="s">
        <v>58</v>
      </c>
      <c r="B80" s="15">
        <v>952</v>
      </c>
      <c r="C80" s="13" t="s">
        <v>80</v>
      </c>
      <c r="D80" s="12" t="s">
        <v>92</v>
      </c>
      <c r="E80" s="15">
        <v>111</v>
      </c>
      <c r="F80" s="5">
        <v>113</v>
      </c>
      <c r="G80" s="5">
        <v>113</v>
      </c>
      <c r="H80" s="4">
        <f t="shared" si="4"/>
        <v>100</v>
      </c>
    </row>
    <row r="81" spans="1:8" ht="63" x14ac:dyDescent="0.25">
      <c r="A81" s="6" t="s">
        <v>79</v>
      </c>
      <c r="B81" s="15">
        <v>952</v>
      </c>
      <c r="C81" s="13" t="s">
        <v>80</v>
      </c>
      <c r="D81" s="12" t="s">
        <v>92</v>
      </c>
      <c r="E81" s="15">
        <v>119</v>
      </c>
      <c r="F81" s="5">
        <v>34.1</v>
      </c>
      <c r="G81" s="5">
        <v>34.1</v>
      </c>
      <c r="H81" s="4">
        <f t="shared" si="4"/>
        <v>100</v>
      </c>
    </row>
    <row r="82" spans="1:8" ht="47.25" x14ac:dyDescent="0.25">
      <c r="A82" s="6" t="s">
        <v>39</v>
      </c>
      <c r="B82" s="15">
        <v>952</v>
      </c>
      <c r="C82" s="13" t="s">
        <v>80</v>
      </c>
      <c r="D82" s="12" t="s">
        <v>92</v>
      </c>
      <c r="E82" s="15">
        <v>244</v>
      </c>
      <c r="F82" s="5">
        <v>16.3</v>
      </c>
      <c r="G82" s="5">
        <v>16.3</v>
      </c>
      <c r="H82" s="4">
        <f t="shared" si="4"/>
        <v>100</v>
      </c>
    </row>
    <row r="83" spans="1:8" ht="47.25" x14ac:dyDescent="0.25">
      <c r="A83" s="6" t="s">
        <v>81</v>
      </c>
      <c r="B83" s="15">
        <v>952</v>
      </c>
      <c r="C83" s="13" t="s">
        <v>80</v>
      </c>
      <c r="D83" s="28" t="s">
        <v>82</v>
      </c>
      <c r="E83" s="15"/>
      <c r="F83" s="5">
        <f>F84+F85+F86</f>
        <v>9.1999999999999993</v>
      </c>
      <c r="G83" s="5">
        <f>G84+G85+G86</f>
        <v>9.1999999999999993</v>
      </c>
      <c r="H83" s="4">
        <f t="shared" si="4"/>
        <v>100</v>
      </c>
    </row>
    <row r="84" spans="1:8" ht="31.5" x14ac:dyDescent="0.25">
      <c r="A84" s="6" t="s">
        <v>58</v>
      </c>
      <c r="B84" s="15">
        <v>952</v>
      </c>
      <c r="C84" s="13" t="s">
        <v>80</v>
      </c>
      <c r="D84" s="28" t="s">
        <v>82</v>
      </c>
      <c r="E84" s="15">
        <v>111</v>
      </c>
      <c r="F84" s="5">
        <v>4.8</v>
      </c>
      <c r="G84" s="5">
        <v>4.8</v>
      </c>
      <c r="H84" s="4">
        <f t="shared" si="4"/>
        <v>100</v>
      </c>
    </row>
    <row r="85" spans="1:8" ht="63" x14ac:dyDescent="0.25">
      <c r="A85" s="6" t="s">
        <v>79</v>
      </c>
      <c r="B85" s="15">
        <v>952</v>
      </c>
      <c r="C85" s="13" t="s">
        <v>80</v>
      </c>
      <c r="D85" s="28" t="s">
        <v>82</v>
      </c>
      <c r="E85" s="15">
        <v>119</v>
      </c>
      <c r="F85" s="5">
        <v>1.4</v>
      </c>
      <c r="G85" s="5">
        <v>1.4</v>
      </c>
      <c r="H85" s="4">
        <f t="shared" si="4"/>
        <v>100</v>
      </c>
    </row>
    <row r="86" spans="1:8" ht="48.75" customHeight="1" x14ac:dyDescent="0.25">
      <c r="A86" s="38" t="s">
        <v>39</v>
      </c>
      <c r="B86" s="15">
        <v>952</v>
      </c>
      <c r="C86" s="13" t="s">
        <v>80</v>
      </c>
      <c r="D86" s="28" t="s">
        <v>82</v>
      </c>
      <c r="E86" s="15">
        <v>244</v>
      </c>
      <c r="F86" s="5">
        <v>3</v>
      </c>
      <c r="G86" s="5">
        <v>3</v>
      </c>
      <c r="H86" s="4">
        <f t="shared" si="4"/>
        <v>100</v>
      </c>
    </row>
    <row r="87" spans="1:8" ht="63" x14ac:dyDescent="0.25">
      <c r="A87" s="24" t="s">
        <v>19</v>
      </c>
      <c r="B87" s="16">
        <v>952</v>
      </c>
      <c r="C87" s="14"/>
      <c r="D87" s="14"/>
      <c r="E87" s="16"/>
      <c r="F87" s="3">
        <f>F88</f>
        <v>22</v>
      </c>
      <c r="G87" s="3">
        <f>G88</f>
        <v>22</v>
      </c>
      <c r="H87" s="4">
        <f t="shared" si="4"/>
        <v>100</v>
      </c>
    </row>
    <row r="88" spans="1:8" ht="31.5" x14ac:dyDescent="0.25">
      <c r="A88" s="6" t="s">
        <v>20</v>
      </c>
      <c r="B88" s="15">
        <v>952</v>
      </c>
      <c r="C88" s="13" t="s">
        <v>86</v>
      </c>
      <c r="D88" s="13"/>
      <c r="E88" s="15"/>
      <c r="F88" s="5">
        <f>F89+F91</f>
        <v>22</v>
      </c>
      <c r="G88" s="5">
        <f>G89+G91</f>
        <v>22</v>
      </c>
      <c r="H88" s="4">
        <f t="shared" si="4"/>
        <v>100</v>
      </c>
    </row>
    <row r="89" spans="1:8" ht="94.5" x14ac:dyDescent="0.25">
      <c r="A89" s="6" t="s">
        <v>84</v>
      </c>
      <c r="B89" s="15">
        <v>952</v>
      </c>
      <c r="C89" s="13" t="s">
        <v>86</v>
      </c>
      <c r="D89" s="15">
        <v>5201500050</v>
      </c>
      <c r="E89" s="15"/>
      <c r="F89" s="5">
        <f>F90</f>
        <v>10</v>
      </c>
      <c r="G89" s="5">
        <f>G90</f>
        <v>10</v>
      </c>
      <c r="H89" s="4">
        <f t="shared" si="4"/>
        <v>100</v>
      </c>
    </row>
    <row r="90" spans="1:8" ht="15.75" x14ac:dyDescent="0.25">
      <c r="A90" s="6" t="s">
        <v>43</v>
      </c>
      <c r="B90" s="15">
        <v>952</v>
      </c>
      <c r="C90" s="13" t="s">
        <v>86</v>
      </c>
      <c r="D90" s="15">
        <v>5201500050</v>
      </c>
      <c r="E90" s="15">
        <v>540</v>
      </c>
      <c r="F90" s="5">
        <v>10</v>
      </c>
      <c r="G90" s="5">
        <v>10</v>
      </c>
      <c r="H90" s="4">
        <f t="shared" si="4"/>
        <v>100</v>
      </c>
    </row>
    <row r="91" spans="1:8" ht="47.25" x14ac:dyDescent="0.25">
      <c r="A91" s="6" t="s">
        <v>85</v>
      </c>
      <c r="B91" s="15">
        <v>952</v>
      </c>
      <c r="C91" s="13" t="s">
        <v>86</v>
      </c>
      <c r="D91" s="15">
        <v>5201500060</v>
      </c>
      <c r="E91" s="15"/>
      <c r="F91" s="5">
        <f>F92</f>
        <v>12</v>
      </c>
      <c r="G91" s="5">
        <f>G92</f>
        <v>12</v>
      </c>
      <c r="H91" s="4">
        <f t="shared" si="4"/>
        <v>100</v>
      </c>
    </row>
    <row r="92" spans="1:8" ht="15.75" x14ac:dyDescent="0.25">
      <c r="A92" s="6" t="s">
        <v>43</v>
      </c>
      <c r="B92" s="15">
        <v>952</v>
      </c>
      <c r="C92" s="13" t="s">
        <v>86</v>
      </c>
      <c r="D92" s="15">
        <v>5201500060</v>
      </c>
      <c r="E92" s="15">
        <v>540</v>
      </c>
      <c r="F92" s="5">
        <v>12</v>
      </c>
      <c r="G92" s="5">
        <v>12</v>
      </c>
      <c r="H92" s="4">
        <f t="shared" si="4"/>
        <v>100</v>
      </c>
    </row>
    <row r="93" spans="1:8" ht="15.75" x14ac:dyDescent="0.25">
      <c r="A93" s="35" t="s">
        <v>21</v>
      </c>
      <c r="B93" s="36"/>
      <c r="C93" s="37"/>
      <c r="D93" s="37"/>
      <c r="E93" s="2"/>
      <c r="F93" s="3">
        <f>F12+F44+F50+F56+F71+F76+F87</f>
        <v>9568.1</v>
      </c>
      <c r="G93" s="3">
        <f>G12+G44+G50+G56+G71+G76+G87</f>
        <v>9429.4</v>
      </c>
      <c r="H93" s="4">
        <f t="shared" si="4"/>
        <v>98.5503914047721</v>
      </c>
    </row>
  </sheetData>
  <mergeCells count="6">
    <mergeCell ref="A2:H2"/>
    <mergeCell ref="A1:H1"/>
    <mergeCell ref="A3:H3"/>
    <mergeCell ref="A6:H7"/>
    <mergeCell ref="A5:H5"/>
    <mergeCell ref="A4:H4"/>
  </mergeCells>
  <pageMargins left="0.39370078740157483" right="0.19685039370078741" top="0.19685039370078741" bottom="0.19685039370078741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2019-04-05T05:08:45Z</dcterms:modified>
</cp:coreProperties>
</file>